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10050" activeTab="0"/>
  </bookViews>
  <sheets>
    <sheet name="Záradék" sheetId="1" r:id="rId1"/>
    <sheet name="Összesítő" sheetId="2" r:id="rId2"/>
    <sheet name="Irtás, föld- és sziklamunka" sheetId="3" r:id="rId3"/>
    <sheet name="Helyszíni beton és vasbeton mun" sheetId="4" r:id="rId4"/>
    <sheet name="Útburkolatalap és makadámburkol" sheetId="5" r:id="rId5"/>
    <sheet name="Kőburkolat készítése" sheetId="6" r:id="rId6"/>
  </sheets>
  <definedNames/>
  <calcPr fullCalcOnLoad="1"/>
</workbook>
</file>

<file path=xl/sharedStrings.xml><?xml version="1.0" encoding="utf-8"?>
<sst xmlns="http://schemas.openxmlformats.org/spreadsheetml/2006/main" count="113" uniqueCount="70">
  <si>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</si>
  <si>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</si>
  <si>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</si>
  <si>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</si>
  <si>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</si>
  <si>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</si>
  <si>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</si>
  <si>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</si>
  <si>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</si>
  <si>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</si>
  <si>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</si>
  <si>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</si>
  <si>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21-002-1.1</t>
  </si>
  <si>
    <t>m3</t>
  </si>
  <si>
    <t>Humuszos termőréteg, termőföld leszedése, terítése gépi erővel, 18%-os terephajlásig, bármilyen talajban, szállítással, 50,0 m-ig</t>
  </si>
  <si>
    <t>21-004-4.1.2-0120701</t>
  </si>
  <si>
    <t>Talajjavító réteg készítése vonalas létesítményeknél, 3,00 m szélességig vagy építményen belül, osztályozatlan kavicsból Természetes szemmegoszlású kavics, THK  0/32 P-TT, Nyékládháza</t>
  </si>
  <si>
    <t>21-004-5.1.2.1</t>
  </si>
  <si>
    <t>m2</t>
  </si>
  <si>
    <t>Tükörkészítés tömörítés nélkül, sík felületen kézi erővel talajosztály: V-VI.</t>
  </si>
  <si>
    <t>21-008-2.2.2</t>
  </si>
  <si>
    <t>Tömörítés bármely tömörítési osztályban gépi erővel, kis felületen, tömörségi fok: 90%</t>
  </si>
  <si>
    <t>21-011-11.2</t>
  </si>
  <si>
    <t>db</t>
  </si>
  <si>
    <t>21-011-12</t>
  </si>
  <si>
    <t>Munkahelyi depóniából építési törmelék konténerbe rakása,  kézi erővel, önálló munka esetén elszámolva, konténer szállítás nélkül</t>
  </si>
  <si>
    <t>Munkanem összesen:</t>
  </si>
  <si>
    <r>
      <t>Építési törmelék konténeres elszállítása, lerakása, lerakóhelyi díjjal, 4,0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</si>
  <si>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</si>
  <si>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31-001-2-0452004</t>
  </si>
  <si>
    <t>t</t>
  </si>
  <si>
    <t>Hegesztett betonacél háló szerelése tartószerkezetbe FERALPI 8K1515 építési síkháló; 5,00 x 2,15 m; 150 x 150 mm osztással Ø 8,00 / 8,00 BHB55.50</t>
  </si>
  <si>
    <t>31-030-4.2</t>
  </si>
  <si>
    <t>m</t>
  </si>
  <si>
    <t>Beton aljzat kiegészítő műveletek, többletidő, aljzatbeton tágulási hézagképzés 10 cm hézagmélységig, 3 cm mély bitumen-kiöntéssel</t>
  </si>
  <si>
    <t>31-030-11.1.1.2-0121410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</si>
  <si>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</t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</si>
  <si>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6,8 finomsági modulussal</t>
    </r>
  </si>
  <si>
    <t>Helyszíni beton és vasbeton munka</t>
  </si>
  <si>
    <t>61-011-3-0118001</t>
  </si>
  <si>
    <t>Védő és elválasztó réteg készítése REHAU RAUMAT geotextília PP-ből, fehér, 130 g/m2, 5,0 kN/m, Cikkszám: 241808</t>
  </si>
  <si>
    <t>Útburkolatalap és makadámburkolat készítése</t>
  </si>
  <si>
    <t>62-001-5.1</t>
  </si>
  <si>
    <t>Beton vagy bazaltbeton járdalap bontása, homokos kavicságyazattal</t>
  </si>
  <si>
    <t>Kőburkolat készítése</t>
  </si>
  <si>
    <t>Összesen:</t>
  </si>
  <si>
    <t>Építtető: Balástya Községi Önkormányzat</t>
  </si>
  <si>
    <t xml:space="preserve">                                       </t>
  </si>
  <si>
    <t xml:space="preserve">6764 Balástya, Rákóczi u. 5. szám      </t>
  </si>
  <si>
    <t xml:space="preserve">Építkezés megnev.:  Közterületi járda  </t>
  </si>
  <si>
    <t>felújítása, átépítése. Meglévő keskeny,</t>
  </si>
  <si>
    <t xml:space="preserve">részleges en burkolt járda helyett si- </t>
  </si>
  <si>
    <t xml:space="preserve">mított beton, 315 m, 1,20 m széles     </t>
  </si>
  <si>
    <t xml:space="preserve">                                                                              </t>
  </si>
  <si>
    <t xml:space="preserve">Építkezés helye: Balástya, Kossuth utca,  Hrsz.: 279                          </t>
  </si>
  <si>
    <t xml:space="preserve">Készült: TERC VIP Bronz, 2016.1 költségvetési programmal                      </t>
  </si>
  <si>
    <t>ÁRAZATLAN   KÖLTSÉGVETÉSI  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</si>
  <si>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</si>
  <si>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</si>
  <si>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</si>
  <si>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</si>
  <si>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</si>
  <si>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</si>
  <si>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</si>
  <si>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</si>
  <si>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</si>
  <si>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A költségvetésben beállított anyagféleségek előirányzatok. Ezek a kivitelezés idején kapható</t>
  </si>
  <si>
    <t>kizárólag azonos vagy jobb tulajdonságú, de kedvezőbb árral rendelkező termékekkel kiválthatóak.</t>
  </si>
  <si>
    <t xml:space="preserve">Készült:   2017.10.30.                            </t>
  </si>
  <si>
    <t xml:space="preserve">Készítette: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</si>
</sst>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49" fontId="42" fillId="0" borderId="0" xfId="0" applyNumberFormat="1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0" xfId="0" applyFont="1" applyAlignment="1">
      <alignment horizontal="left" vertical="top"/>
    </xf>
    <xf numFmtId="0" fontId="45" fillId="0" borderId="11" xfId="0" applyFont="1" applyBorder="1" applyAlignment="1">
      <alignment horizontal="right" vertical="top"/>
    </xf>
    <xf numFmtId="0" fontId="47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6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13" sqref="C13"/>
    </sheetView>
  </sheetViews>
  <sheetFormatPr defaultColWidth="8.8515625" defaultRowHeight="15"/>
  <cols>
    <col min="1" max="1" width="36.421875" style="15" customWidth="1"/>
    <col min="2" max="2" width="10.7109375" style="15" customWidth="1"/>
    <col min="3" max="4" width="15.7109375" style="15" customWidth="1"/>
    <col min="5" max="16384" width="8.8515625" style="15" customWidth="1"/>
  </cols>
  <sheetData>
    <row r="1" spans="1:4" s="13" customFormat="1" ht="15.75">
      <c r="A1" s="27"/>
      <c r="B1" s="21"/>
      <c r="C1" s="21"/>
      <c r="D1" s="21"/>
    </row>
    <row r="2" spans="1:4" s="13" customFormat="1" ht="15.75">
      <c r="A2" s="27"/>
      <c r="B2" s="21"/>
      <c r="C2" s="21"/>
      <c r="D2" s="21"/>
    </row>
    <row r="3" spans="1:4" s="13" customFormat="1" ht="15.75">
      <c r="A3" s="27"/>
      <c r="B3" s="21"/>
      <c r="C3" s="21"/>
      <c r="D3" s="21"/>
    </row>
    <row r="4" spans="1:4" s="14" customFormat="1" ht="15.75">
      <c r="A4" s="20"/>
      <c r="B4" s="21"/>
      <c r="C4" s="21"/>
      <c r="D4" s="21"/>
    </row>
    <row r="5" spans="1:4" s="14" customFormat="1" ht="15.75">
      <c r="A5" s="20"/>
      <c r="B5" s="21"/>
      <c r="C5" s="21"/>
      <c r="D5" s="21"/>
    </row>
    <row r="6" spans="1:4" s="14" customFormat="1" ht="15.75">
      <c r="A6" s="20"/>
      <c r="B6" s="21"/>
      <c r="C6" s="21"/>
      <c r="D6" s="21"/>
    </row>
    <row r="7" spans="1:4" s="14" customFormat="1" ht="15.75">
      <c r="A7" s="20"/>
      <c r="B7" s="21"/>
      <c r="C7" s="21"/>
      <c r="D7" s="21"/>
    </row>
    <row r="9" spans="1:3" ht="12.75">
      <c r="A9" s="15" t="s">
        <v>46</v>
      </c>
      <c r="C9" s="15" t="s">
        <v>47</v>
      </c>
    </row>
    <row r="10" spans="1:3" ht="12.75">
      <c r="A10" s="15" t="s">
        <v>48</v>
      </c>
      <c r="C10" s="15" t="s">
        <v>47</v>
      </c>
    </row>
    <row r="11" spans="1:3" ht="12.75">
      <c r="A11" s="15" t="s">
        <v>47</v>
      </c>
      <c r="C11" s="15" t="s">
        <v>47</v>
      </c>
    </row>
    <row r="12" spans="1:3" ht="12.75">
      <c r="A12" s="15" t="s">
        <v>49</v>
      </c>
      <c r="C12" s="15" t="s">
        <v>68</v>
      </c>
    </row>
    <row r="13" spans="1:3" ht="12.75">
      <c r="A13" s="15" t="s">
        <v>50</v>
      </c>
      <c r="C13" s="15" t="s">
        <v>69</v>
      </c>
    </row>
    <row r="14" spans="1:3" ht="12.75">
      <c r="A14" s="15" t="s">
        <v>51</v>
      </c>
      <c r="C14" s="15" t="s">
        <v>47</v>
      </c>
    </row>
    <row r="15" spans="1:3" ht="12.75">
      <c r="A15" s="15" t="s">
        <v>52</v>
      </c>
      <c r="C15" s="15" t="s">
        <v>47</v>
      </c>
    </row>
    <row r="16" ht="12.75">
      <c r="A16" s="15" t="s">
        <v>53</v>
      </c>
    </row>
    <row r="17" ht="12.75">
      <c r="A17" s="15" t="s">
        <v>54</v>
      </c>
    </row>
    <row r="18" ht="12.75">
      <c r="A18" s="15" t="s">
        <v>53</v>
      </c>
    </row>
    <row r="19" ht="12.75">
      <c r="A19" s="15" t="s">
        <v>55</v>
      </c>
    </row>
    <row r="20" ht="12.75">
      <c r="A20" s="15" t="s">
        <v>53</v>
      </c>
    </row>
    <row r="22" spans="1:4" ht="15">
      <c r="A22" s="22" t="s">
        <v>56</v>
      </c>
      <c r="B22" s="23"/>
      <c r="C22" s="23"/>
      <c r="D22" s="23"/>
    </row>
    <row r="23" spans="1:4" ht="12.75">
      <c r="A23" s="16" t="s">
        <v>57</v>
      </c>
      <c r="B23" s="16"/>
      <c r="C23" s="19" t="s">
        <v>58</v>
      </c>
      <c r="D23" s="19" t="s">
        <v>59</v>
      </c>
    </row>
    <row r="24" spans="1:4" ht="12.75">
      <c r="A24" s="16" t="s">
        <v>60</v>
      </c>
      <c r="B24" s="16"/>
      <c r="C24" s="16">
        <f>ROUND(SUM(Összesítő!B2:B5),0)</f>
        <v>0</v>
      </c>
      <c r="D24" s="16">
        <f>ROUND(SUM(Összesítő!C2:C5),0)</f>
        <v>0</v>
      </c>
    </row>
    <row r="25" spans="1:4" ht="12.75">
      <c r="A25" s="16" t="s">
        <v>61</v>
      </c>
      <c r="B25" s="16"/>
      <c r="C25" s="16">
        <f>ROUND(C24,0)</f>
        <v>0</v>
      </c>
      <c r="D25" s="16">
        <f>ROUND(D24,0)</f>
        <v>0</v>
      </c>
    </row>
    <row r="26" spans="1:4" ht="12.75">
      <c r="A26" s="15" t="s">
        <v>62</v>
      </c>
      <c r="C26" s="24">
        <f>ROUND(C25+D25,0)</f>
        <v>0</v>
      </c>
      <c r="D26" s="24"/>
    </row>
    <row r="27" spans="1:4" ht="12.75">
      <c r="A27" s="16" t="s">
        <v>63</v>
      </c>
      <c r="B27" s="17">
        <v>0.27</v>
      </c>
      <c r="C27" s="25">
        <f>ROUND(C26*B27,0)</f>
        <v>0</v>
      </c>
      <c r="D27" s="25"/>
    </row>
    <row r="28" spans="1:4" ht="12.75">
      <c r="A28" s="16" t="s">
        <v>64</v>
      </c>
      <c r="B28" s="16"/>
      <c r="C28" s="26">
        <f>ROUND(C26+C27,0)</f>
        <v>0</v>
      </c>
      <c r="D28" s="26"/>
    </row>
    <row r="32" spans="2:3" ht="12.75">
      <c r="B32" s="24" t="s">
        <v>65</v>
      </c>
      <c r="C32" s="24"/>
    </row>
    <row r="34" ht="12.75">
      <c r="A34" s="18" t="s">
        <v>66</v>
      </c>
    </row>
    <row r="35" ht="12.75">
      <c r="A35" s="18" t="s">
        <v>67</v>
      </c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6.421875" style="10" customWidth="1"/>
    <col min="2" max="3" width="20.7109375" style="10" customWidth="1"/>
    <col min="4" max="16384" width="8.8515625" style="10" customWidth="1"/>
  </cols>
  <sheetData>
    <row r="1" spans="1:3" s="11" customFormat="1" ht="12.75">
      <c r="A1" s="11" t="s">
        <v>0</v>
      </c>
      <c r="B1" s="12" t="s">
        <v>1</v>
      </c>
      <c r="C1" s="12" t="s">
        <v>2</v>
      </c>
    </row>
    <row r="2" spans="1:3" ht="12.75">
      <c r="A2" s="10" t="s">
        <v>28</v>
      </c>
      <c r="B2" s="10">
        <f>'Irtás, föld- és sziklamunka'!H14</f>
        <v>0</v>
      </c>
      <c r="C2" s="10">
        <f>'Irtás, föld- és sziklamunka'!I14</f>
        <v>0</v>
      </c>
    </row>
    <row r="3" spans="1:3" ht="12.75">
      <c r="A3" s="10" t="s">
        <v>38</v>
      </c>
      <c r="B3" s="10">
        <f>'Helyszíni beton és vasbeton mun'!H9</f>
        <v>0</v>
      </c>
      <c r="C3" s="10">
        <f>'Helyszíni beton és vasbeton mun'!I9</f>
        <v>0</v>
      </c>
    </row>
    <row r="4" spans="1:3" ht="12.75">
      <c r="A4" s="10" t="s">
        <v>41</v>
      </c>
      <c r="B4" s="10">
        <f>'Útburkolatalap és makadámburkol'!H4</f>
        <v>0</v>
      </c>
      <c r="C4" s="10">
        <f>'Útburkolatalap és makadámburkol'!I4</f>
        <v>0</v>
      </c>
    </row>
    <row r="5" spans="1:3" ht="12.75">
      <c r="A5" s="10" t="s">
        <v>44</v>
      </c>
      <c r="B5" s="10">
        <f>'Kőburkolat készítése'!H4</f>
        <v>0</v>
      </c>
      <c r="C5" s="10">
        <f>'Kőburkolat készítése'!I4</f>
        <v>0</v>
      </c>
    </row>
    <row r="6" spans="1:3" s="11" customFormat="1" ht="12.75">
      <c r="A6" s="11" t="s">
        <v>45</v>
      </c>
      <c r="B6" s="11">
        <f>ROUND(SUM(B2:B5),0)</f>
        <v>0</v>
      </c>
      <c r="C6" s="11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&amp;C&amp;"Arial Narrow,bold"&amp;10Munkanem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J10" sqref="J10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40</v>
      </c>
      <c r="E2" s="1" t="s">
        <v>13</v>
      </c>
      <c r="F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39</v>
      </c>
      <c r="E4" s="1" t="s">
        <v>13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17</v>
      </c>
      <c r="C6" s="2" t="s">
        <v>19</v>
      </c>
      <c r="D6" s="6">
        <v>380</v>
      </c>
      <c r="E6" s="1" t="s">
        <v>18</v>
      </c>
      <c r="F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20</v>
      </c>
      <c r="C8" s="2" t="s">
        <v>21</v>
      </c>
      <c r="D8" s="6">
        <v>39</v>
      </c>
      <c r="E8" s="1" t="s">
        <v>13</v>
      </c>
      <c r="F8" s="6">
        <v>0</v>
      </c>
      <c r="H8" s="6">
        <f>ROUND(D8*F8,0)</f>
        <v>0</v>
      </c>
      <c r="I8" s="6">
        <f>ROUND(D8*G8,0)</f>
        <v>0</v>
      </c>
    </row>
    <row r="10" spans="1:9" ht="41.25">
      <c r="A10" s="8">
        <v>5</v>
      </c>
      <c r="B10" s="1" t="s">
        <v>22</v>
      </c>
      <c r="C10" s="2" t="s">
        <v>27</v>
      </c>
      <c r="D10" s="6">
        <v>3</v>
      </c>
      <c r="E10" s="1" t="s">
        <v>23</v>
      </c>
      <c r="F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24</v>
      </c>
      <c r="C12" s="2" t="s">
        <v>25</v>
      </c>
      <c r="D12" s="6">
        <v>12</v>
      </c>
      <c r="E12" s="1" t="s">
        <v>13</v>
      </c>
      <c r="F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26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zoomScalePageLayoutView="0" workbookViewId="0" topLeftCell="A1">
      <selection activeCell="I18" sqref="I18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29</v>
      </c>
      <c r="C2" s="2" t="s">
        <v>31</v>
      </c>
      <c r="D2" s="6">
        <v>0.38</v>
      </c>
      <c r="E2" s="1" t="s">
        <v>30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32</v>
      </c>
      <c r="C4" s="2" t="s">
        <v>34</v>
      </c>
      <c r="D4" s="6">
        <v>126</v>
      </c>
      <c r="E4" s="1" t="s">
        <v>33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35</v>
      </c>
      <c r="C6" s="2" t="s">
        <v>36</v>
      </c>
      <c r="D6" s="6">
        <v>38</v>
      </c>
      <c r="E6" s="1" t="s">
        <v>13</v>
      </c>
      <c r="H6" s="6">
        <f>ROUND(D6*F6,0)</f>
        <v>0</v>
      </c>
      <c r="I6" s="6">
        <f>ROUND(D6*G6,0)</f>
        <v>0</v>
      </c>
    </row>
    <row r="7" ht="27">
      <c r="C7" s="2" t="s">
        <v>37</v>
      </c>
    </row>
    <row r="9" spans="1:9" s="9" customFormat="1" ht="12.75">
      <c r="A9" s="7"/>
      <c r="B9" s="3"/>
      <c r="C9" s="3" t="s">
        <v>26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G12" sqref="G12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39</v>
      </c>
      <c r="C2" s="2" t="s">
        <v>40</v>
      </c>
      <c r="D2" s="6">
        <v>380</v>
      </c>
      <c r="E2" s="1" t="s">
        <v>18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Útburkolatalap és makadámburkolat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H15" sqref="H15"/>
    </sheetView>
  </sheetViews>
  <sheetFormatPr defaultColWidth="8.8515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42</v>
      </c>
      <c r="C2" s="2" t="s">
        <v>43</v>
      </c>
      <c r="D2" s="6">
        <v>260</v>
      </c>
      <c r="E2" s="1" t="s">
        <v>18</v>
      </c>
      <c r="F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struw</dc:creator>
  <cp:keywords/>
  <dc:description/>
  <cp:lastModifiedBy>AMK  Dell</cp:lastModifiedBy>
  <dcterms:created xsi:type="dcterms:W3CDTF">2017-10-26T10:58:35Z</dcterms:created>
  <dcterms:modified xsi:type="dcterms:W3CDTF">2017-11-17T11:28:08Z</dcterms:modified>
  <cp:category/>
  <cp:version/>
  <cp:contentType/>
  <cp:contentStatus/>
</cp:coreProperties>
</file>